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256" windowHeight="1312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<sst xmlns="http://schemas.openxmlformats.org/spreadsheetml/2006/main" count="53" uniqueCount="29">
  <si>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>Trage die Masszahlen stellengerecht in die Stellentafel</t>
  </si>
  <si>
    <t xml:space="preserve"> </t>
  </si>
  <si>
    <t>Komma = . (Punkt)</t>
  </si>
  <si>
    <t>in die verlangte Einheit umwandeln</t>
  </si>
  <si>
    <t>mm</t>
  </si>
  <si>
    <t>cm</t>
  </si>
  <si>
    <t>dm</t>
  </si>
  <si>
    <t>m</t>
  </si>
  <si>
    <t>km</t>
  </si>
  <si>
    <t>23,9 m</t>
  </si>
  <si>
    <t>0,73 m</t>
  </si>
  <si>
    <t>4,08 m</t>
  </si>
  <si>
    <t>22,9 cm</t>
  </si>
  <si>
    <t>406,3 cm</t>
  </si>
  <si>
    <t>24,08 dm</t>
  </si>
  <si>
    <t>3,084 km</t>
  </si>
  <si>
    <t>0,0453 km</t>
  </si>
  <si>
    <t>2,80 km</t>
  </si>
  <si>
    <t>450 mm</t>
  </si>
  <si>
    <t>38 mm</t>
  </si>
  <si>
    <t>9333 mm</t>
  </si>
  <si>
    <t>13,4 dm</t>
  </si>
  <si>
    <t>629 m</t>
  </si>
  <si>
    <t>7002 m</t>
  </si>
  <si>
    <t>84,99 m</t>
  </si>
  <si>
    <t>73 cm</t>
  </si>
  <si>
    <t>59,4 cm</t>
  </si>
  <si>
    <t>8299 mm</t>
  </si>
  <si>
    <t>Längenmasse umwandelnt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</si>
</sst>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</numFmts>
  <fonts count="46">
    <font>
      <sz val="10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Wingdings"/>
      <family val="0"/>
    </font>
    <font>
      <sz val="12"/>
      <name val="Arial"/>
      <family val="2"/>
    </font>
    <font>
      <sz val="14"/>
      <name val="Arial"/>
      <family val="2"/>
    </font>
    <font>
      <b/>
      <sz val="18"/>
      <color indexed="48"/>
      <name val="Arial"/>
      <family val="2"/>
    </font>
    <font>
      <b/>
      <sz val="12"/>
      <name val="Arial"/>
      <family val="2"/>
    </font>
    <font>
      <b/>
      <sz val="18"/>
      <color indexed="48"/>
      <name val="Wingdings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12"/>
      </right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/>
    </xf>
    <xf numFmtId="0" fontId="7" fillId="34" borderId="12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" fillId="34" borderId="17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28" fillId="33" borderId="0" xfId="0" applyFont="1" applyFill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tabSelected="1" zoomScale="80" zoomScaleNormal="80" zoomScalePageLayoutView="0" workbookViewId="0" topLeftCell="A1">
      <selection activeCell="C5" sqref="C5"/>
    </sheetView>
  </sheetViews>
  <sheetFormatPr defaultColWidth="11.421875" defaultRowHeight="12.75"/>
  <cols>
    <col min="1" max="1" width="2.140625" style="4" customWidth="1"/>
    <col min="2" max="2" width="19.421875" style="6" customWidth="1"/>
    <col min="3" max="9" width="6.7109375" style="3" customWidth="1"/>
    <col min="10" max="10" width="11.421875" style="4" hidden="1" customWidth="1"/>
    <col min="11" max="11" width="11.421875" style="5" customWidth="1"/>
    <col min="12" max="12" width="15.28125" style="5" customWidth="1"/>
    <col min="13" max="13" width="6.140625" style="4" customWidth="1"/>
    <col min="14" max="14" width="11.57421875" style="4" hidden="1" customWidth="1"/>
    <col min="15" max="16384" width="11.57421875" style="4" customWidth="1"/>
  </cols>
  <sheetData>
    <row r="1" spans="2:8" ht="22.5">
      <c r="B1" s="1" t="s">
        <v>28</v>
      </c>
      <c r="C1" s="2"/>
      <c r="D1" s="2"/>
      <c r="E1" s="2"/>
      <c r="F1" s="2"/>
      <c r="G1" s="2"/>
      <c r="H1" s="2"/>
    </row>
    <row r="2" ht="22.5">
      <c r="B2" s="23" t="s">
        <v>0</v>
      </c>
    </row>
    <row r="3" spans="3:12" ht="22.5">
      <c r="C3" s="2"/>
      <c r="D3" s="2"/>
      <c r="E3" s="2"/>
      <c r="F3" s="2"/>
      <c r="G3" s="2"/>
      <c r="H3" s="2"/>
      <c r="I3" s="2"/>
      <c r="L3" s="20" t="s">
        <v>3</v>
      </c>
    </row>
    <row r="4" spans="2:12" ht="23.25" thickBot="1">
      <c r="B4" s="7"/>
      <c r="C4" s="21" t="s">
        <v>8</v>
      </c>
      <c r="D4" s="19"/>
      <c r="E4" s="19"/>
      <c r="F4" s="19" t="s">
        <v>7</v>
      </c>
      <c r="G4" s="8" t="s">
        <v>6</v>
      </c>
      <c r="H4" s="8" t="s">
        <v>5</v>
      </c>
      <c r="I4" s="8" t="s">
        <v>4</v>
      </c>
      <c r="J4" s="9"/>
      <c r="K4" s="5" t="s">
        <v>1</v>
      </c>
      <c r="L4" s="10" t="s">
        <v>2</v>
      </c>
    </row>
    <row r="5" spans="2:15" ht="23.25" thickBot="1">
      <c r="B5" s="11" t="s">
        <v>9</v>
      </c>
      <c r="C5" s="12"/>
      <c r="D5" s="12"/>
      <c r="E5" s="12"/>
      <c r="F5" s="12"/>
      <c r="G5" s="12"/>
      <c r="H5" s="12"/>
      <c r="I5" s="12"/>
      <c r="J5" s="13" t="b">
        <f>AND(C5=0,D5=0,E5=2,F5=3,G5=9,H5=0,I5=0)</f>
        <v>0</v>
      </c>
      <c r="K5" s="14" t="str">
        <f aca="true" t="shared" si="0" ref="K5:K23">IF(J5=TRUE,"J",IF(J5=FALSE,"L","K"))</f>
        <v>L</v>
      </c>
      <c r="L5" s="12"/>
      <c r="M5" s="15" t="s">
        <v>6</v>
      </c>
      <c r="N5" s="16" t="b">
        <f>AND(L5=239)</f>
        <v>0</v>
      </c>
      <c r="O5" s="14" t="str">
        <f>IF(N5=TRUE,"J",IF(N5=FALSE,"L","K"))</f>
        <v>L</v>
      </c>
    </row>
    <row r="6" spans="2:15" ht="23.25" thickBot="1">
      <c r="B6" s="17" t="s">
        <v>15</v>
      </c>
      <c r="C6" s="12"/>
      <c r="D6" s="12"/>
      <c r="E6" s="12"/>
      <c r="F6" s="12"/>
      <c r="G6" s="12"/>
      <c r="H6" s="12"/>
      <c r="I6" s="12"/>
      <c r="J6" s="13" t="b">
        <f>AND(C6=3,D6=0,E6=8,F6=4,G6=0,H6=0,I6=0)</f>
        <v>0</v>
      </c>
      <c r="K6" s="18" t="str">
        <f t="shared" si="0"/>
        <v>L</v>
      </c>
      <c r="L6" s="12"/>
      <c r="M6" s="15" t="s">
        <v>7</v>
      </c>
      <c r="N6" s="16" t="b">
        <f>AND(L6=3084)</f>
        <v>0</v>
      </c>
      <c r="O6" s="14" t="str">
        <f aca="true" t="shared" si="1" ref="O6:O23">IF(N6=TRUE,"J",IF(N6=FALSE,"L","K"))</f>
        <v>L</v>
      </c>
    </row>
    <row r="7" spans="2:15" ht="23.25" thickBot="1">
      <c r="B7" s="17" t="s">
        <v>10</v>
      </c>
      <c r="C7" s="12"/>
      <c r="D7" s="12"/>
      <c r="E7" s="12"/>
      <c r="F7" s="12"/>
      <c r="G7" s="12"/>
      <c r="H7" s="12"/>
      <c r="I7" s="12"/>
      <c r="J7" s="13" t="b">
        <f>AND(C7=0,D7=0,E7=0,F7=0,G7=7,H7=3,I7=0)</f>
        <v>0</v>
      </c>
      <c r="K7" s="18" t="str">
        <f t="shared" si="0"/>
        <v>L</v>
      </c>
      <c r="L7" s="12"/>
      <c r="M7" s="15" t="s">
        <v>6</v>
      </c>
      <c r="N7" s="16" t="b">
        <f>AND(L7=7.3)</f>
        <v>0</v>
      </c>
      <c r="O7" s="14" t="str">
        <f t="shared" si="1"/>
        <v>L</v>
      </c>
    </row>
    <row r="8" spans="2:15" ht="23.25" thickBot="1">
      <c r="B8" s="17" t="s">
        <v>18</v>
      </c>
      <c r="C8" s="12"/>
      <c r="D8" s="12"/>
      <c r="E8" s="12"/>
      <c r="F8" s="12"/>
      <c r="G8" s="12"/>
      <c r="H8" s="12"/>
      <c r="I8" s="12"/>
      <c r="J8" s="13" t="b">
        <f>AND(C8=0,D8=0,E8=0,F8=0,G8=4,H8=5,I8=0)</f>
        <v>0</v>
      </c>
      <c r="K8" s="18" t="str">
        <f t="shared" si="0"/>
        <v>L</v>
      </c>
      <c r="L8" s="12"/>
      <c r="M8" s="22" t="s">
        <v>5</v>
      </c>
      <c r="N8" s="16" t="b">
        <f>AND(L8=45)</f>
        <v>0</v>
      </c>
      <c r="O8" s="14" t="str">
        <f t="shared" si="1"/>
        <v>L</v>
      </c>
    </row>
    <row r="9" spans="2:15" ht="23.25" thickBot="1">
      <c r="B9" s="17" t="s">
        <v>22</v>
      </c>
      <c r="C9" s="12"/>
      <c r="D9" s="12"/>
      <c r="E9" s="12"/>
      <c r="F9" s="12"/>
      <c r="G9" s="12"/>
      <c r="H9" s="12"/>
      <c r="I9" s="12"/>
      <c r="J9" s="13" t="b">
        <f>AND(C9=0,D9=6,E9=2,F9=9,G9=0,H9=0,I9=0)</f>
        <v>0</v>
      </c>
      <c r="K9" s="18" t="str">
        <f t="shared" si="0"/>
        <v>L</v>
      </c>
      <c r="L9" s="12"/>
      <c r="M9" s="22" t="s">
        <v>8</v>
      </c>
      <c r="N9" s="16" t="b">
        <f>AND(L9=0.629)</f>
        <v>0</v>
      </c>
      <c r="O9" s="14" t="str">
        <f t="shared" si="1"/>
        <v>L</v>
      </c>
    </row>
    <row r="10" spans="2:15" ht="23.25" thickBot="1">
      <c r="B10" s="17" t="s">
        <v>11</v>
      </c>
      <c r="C10" s="12"/>
      <c r="D10" s="12"/>
      <c r="E10" s="12"/>
      <c r="F10" s="12"/>
      <c r="G10" s="12"/>
      <c r="H10" s="12"/>
      <c r="I10" s="12"/>
      <c r="J10" s="13" t="b">
        <f>AND(C10=0,D10=0,E10=0,F10=4,G10=0,H10=8,I10=0)</f>
        <v>0</v>
      </c>
      <c r="K10" s="18" t="str">
        <f t="shared" si="0"/>
        <v>L</v>
      </c>
      <c r="L10" s="12"/>
      <c r="M10" s="15" t="s">
        <v>6</v>
      </c>
      <c r="N10" s="16" t="b">
        <f>AND(L10=40.8)</f>
        <v>0</v>
      </c>
      <c r="O10" s="14" t="str">
        <f t="shared" si="1"/>
        <v>L</v>
      </c>
    </row>
    <row r="11" spans="2:15" ht="23.25" thickBot="1">
      <c r="B11" s="17" t="s">
        <v>25</v>
      </c>
      <c r="C11" s="12"/>
      <c r="D11" s="12"/>
      <c r="E11" s="12"/>
      <c r="F11" s="12"/>
      <c r="G11" s="12"/>
      <c r="H11" s="12"/>
      <c r="I11" s="12"/>
      <c r="J11" s="13" t="b">
        <f>AND(C11=0,D11=0,E11=0,F11=0,G11=7,H11=3,I11=0)</f>
        <v>0</v>
      </c>
      <c r="K11" s="18" t="str">
        <f t="shared" si="0"/>
        <v>L</v>
      </c>
      <c r="L11" s="12"/>
      <c r="M11" s="22" t="s">
        <v>4</v>
      </c>
      <c r="N11" s="16" t="b">
        <f>AND(L11=730)</f>
        <v>0</v>
      </c>
      <c r="O11" s="14" t="str">
        <f t="shared" si="1"/>
        <v>L</v>
      </c>
    </row>
    <row r="12" spans="2:15" ht="23.25" thickBot="1">
      <c r="B12" s="17" t="s">
        <v>27</v>
      </c>
      <c r="C12" s="12"/>
      <c r="D12" s="12"/>
      <c r="E12" s="12"/>
      <c r="F12" s="12"/>
      <c r="G12" s="12"/>
      <c r="H12" s="12"/>
      <c r="I12" s="12"/>
      <c r="J12" s="13" t="b">
        <f>AND(C12=0,D12=0,E12=0,F12=8,G12=2,H12=9,I12=9)</f>
        <v>0</v>
      </c>
      <c r="K12" s="18" t="str">
        <f t="shared" si="0"/>
        <v>L</v>
      </c>
      <c r="L12" s="12"/>
      <c r="M12" s="22" t="s">
        <v>5</v>
      </c>
      <c r="N12" s="16" t="b">
        <f>AND(L12=829.9)</f>
        <v>0</v>
      </c>
      <c r="O12" s="14" t="str">
        <f t="shared" si="1"/>
        <v>L</v>
      </c>
    </row>
    <row r="13" spans="2:15" ht="23.25" thickBot="1">
      <c r="B13" s="17" t="s">
        <v>12</v>
      </c>
      <c r="C13" s="12"/>
      <c r="D13" s="12"/>
      <c r="E13" s="12"/>
      <c r="F13" s="12"/>
      <c r="G13" s="12"/>
      <c r="H13" s="12"/>
      <c r="I13" s="12"/>
      <c r="J13" s="13" t="b">
        <f>AND(C13=0,D13=0,E13=0,F13=0,G13=2,H13=2,I13=9)</f>
        <v>0</v>
      </c>
      <c r="K13" s="18" t="str">
        <f t="shared" si="0"/>
        <v>L</v>
      </c>
      <c r="L13" s="12"/>
      <c r="M13" s="15" t="s">
        <v>7</v>
      </c>
      <c r="N13" s="16" t="b">
        <f>AND(L13=0.229)</f>
        <v>0</v>
      </c>
      <c r="O13" s="14" t="str">
        <f t="shared" si="1"/>
        <v>L</v>
      </c>
    </row>
    <row r="14" spans="2:15" ht="23.25" thickBot="1">
      <c r="B14" s="17" t="s">
        <v>19</v>
      </c>
      <c r="C14" s="12"/>
      <c r="D14" s="12"/>
      <c r="E14" s="12"/>
      <c r="F14" s="12"/>
      <c r="G14" s="12"/>
      <c r="H14" s="12"/>
      <c r="I14" s="12"/>
      <c r="J14" s="13" t="b">
        <f>AND(C14=0,D14=0,E14=0,F14=0,G14=0,H14=3,I14=8)</f>
        <v>0</v>
      </c>
      <c r="K14" s="18" t="str">
        <f t="shared" si="0"/>
        <v>L</v>
      </c>
      <c r="L14" s="12"/>
      <c r="M14" s="22" t="s">
        <v>5</v>
      </c>
      <c r="N14" s="16" t="b">
        <f>AND(L14=3.8)</f>
        <v>0</v>
      </c>
      <c r="O14" s="14" t="str">
        <f t="shared" si="1"/>
        <v>L</v>
      </c>
    </row>
    <row r="15" spans="2:15" ht="23.25" thickBot="1">
      <c r="B15" s="17" t="s">
        <v>16</v>
      </c>
      <c r="C15" s="12"/>
      <c r="D15" s="12"/>
      <c r="E15" s="12"/>
      <c r="F15" s="12"/>
      <c r="G15" s="12"/>
      <c r="H15" s="12"/>
      <c r="I15" s="12"/>
      <c r="J15" s="13" t="b">
        <f>AND(C15=0,D15=0,E15=4,F15=5,G15=3,H15=0,I15=0)</f>
        <v>0</v>
      </c>
      <c r="K15" s="18" t="str">
        <f t="shared" si="0"/>
        <v>L</v>
      </c>
      <c r="L15" s="12"/>
      <c r="M15" s="15" t="s">
        <v>7</v>
      </c>
      <c r="N15" s="16" t="b">
        <f>AND(L15=45.3)</f>
        <v>0</v>
      </c>
      <c r="O15" s="14" t="str">
        <f t="shared" si="1"/>
        <v>L</v>
      </c>
    </row>
    <row r="16" spans="2:15" ht="23.25" thickBot="1">
      <c r="B16" s="17" t="s">
        <v>23</v>
      </c>
      <c r="C16" s="12"/>
      <c r="D16" s="12"/>
      <c r="E16" s="12"/>
      <c r="F16" s="12"/>
      <c r="G16" s="12"/>
      <c r="H16" s="12"/>
      <c r="I16" s="12"/>
      <c r="J16" s="13" t="b">
        <f>AND(C16=7,D16=0,E16=0,F16=2,G16=0,H16=0,I16=0)</f>
        <v>0</v>
      </c>
      <c r="K16" s="18" t="str">
        <f t="shared" si="0"/>
        <v>L</v>
      </c>
      <c r="L16" s="12"/>
      <c r="M16" s="22" t="s">
        <v>8</v>
      </c>
      <c r="N16" s="16" t="b">
        <f>AND(L16=7.002)</f>
        <v>0</v>
      </c>
      <c r="O16" s="14" t="str">
        <f t="shared" si="1"/>
        <v>L</v>
      </c>
    </row>
    <row r="17" spans="2:15" ht="23.25" thickBot="1">
      <c r="B17" s="17" t="s">
        <v>13</v>
      </c>
      <c r="C17" s="12"/>
      <c r="D17" s="12"/>
      <c r="E17" s="12"/>
      <c r="F17" s="12"/>
      <c r="G17" s="12"/>
      <c r="H17" s="12"/>
      <c r="I17" s="12"/>
      <c r="J17" s="13" t="b">
        <f>AND(C17=0,D17=0,E17=0,F17=4,G17=0,H17=6,I17=3)</f>
        <v>0</v>
      </c>
      <c r="K17" s="18" t="str">
        <f t="shared" si="0"/>
        <v>L</v>
      </c>
      <c r="L17" s="12"/>
      <c r="M17" s="15" t="s">
        <v>7</v>
      </c>
      <c r="N17" s="16" t="b">
        <f>AND(L17=4.063)</f>
        <v>0</v>
      </c>
      <c r="O17" s="14" t="str">
        <f t="shared" si="1"/>
        <v>L</v>
      </c>
    </row>
    <row r="18" spans="2:15" ht="23.25" thickBot="1">
      <c r="B18" s="17" t="s">
        <v>26</v>
      </c>
      <c r="C18" s="12"/>
      <c r="D18" s="12"/>
      <c r="E18" s="12"/>
      <c r="F18" s="12"/>
      <c r="G18" s="12"/>
      <c r="H18" s="12"/>
      <c r="I18" s="12"/>
      <c r="J18" s="13" t="b">
        <f>AND(C18=0,D18=0,E18=0,F18=0,G18=5,H18=9,I18=4)</f>
        <v>0</v>
      </c>
      <c r="K18" s="18" t="str">
        <f t="shared" si="0"/>
        <v>L</v>
      </c>
      <c r="L18" s="12"/>
      <c r="M18" s="22" t="s">
        <v>4</v>
      </c>
      <c r="N18" s="16" t="b">
        <f>AND(L18=594)</f>
        <v>0</v>
      </c>
      <c r="O18" s="14" t="str">
        <f t="shared" si="1"/>
        <v>L</v>
      </c>
    </row>
    <row r="19" spans="2:15" ht="23.25" thickBot="1">
      <c r="B19" s="17" t="s">
        <v>20</v>
      </c>
      <c r="C19" s="12"/>
      <c r="D19" s="12"/>
      <c r="E19" s="12"/>
      <c r="F19" s="12"/>
      <c r="G19" s="12"/>
      <c r="H19" s="12"/>
      <c r="I19" s="12"/>
      <c r="J19" s="13" t="b">
        <f>AND(C19=0,D19=0,E19=0,F19=9,G19=3,H19=3,I19=3)</f>
        <v>0</v>
      </c>
      <c r="K19" s="18" t="str">
        <f t="shared" si="0"/>
        <v>L</v>
      </c>
      <c r="L19" s="12"/>
      <c r="M19" s="22" t="s">
        <v>6</v>
      </c>
      <c r="N19" s="16" t="b">
        <f>AND(L19=93.33)</f>
        <v>0</v>
      </c>
      <c r="O19" s="14" t="str">
        <f t="shared" si="1"/>
        <v>L</v>
      </c>
    </row>
    <row r="20" spans="2:15" ht="23.25" thickBot="1">
      <c r="B20" s="17" t="s">
        <v>17</v>
      </c>
      <c r="C20" s="12"/>
      <c r="D20" s="12"/>
      <c r="E20" s="12"/>
      <c r="F20" s="12"/>
      <c r="G20" s="12"/>
      <c r="H20" s="12"/>
      <c r="I20" s="12"/>
      <c r="J20" s="13" t="b">
        <f>AND(C20=2,D20=8,E20=0,F20=0,G20=0,H20=0,I20=0)</f>
        <v>0</v>
      </c>
      <c r="K20" s="18" t="str">
        <f t="shared" si="0"/>
        <v>L</v>
      </c>
      <c r="L20" s="12"/>
      <c r="M20" s="22" t="s">
        <v>7</v>
      </c>
      <c r="N20" s="16" t="b">
        <f>AND(L20=2800)</f>
        <v>0</v>
      </c>
      <c r="O20" s="14" t="str">
        <f t="shared" si="1"/>
        <v>L</v>
      </c>
    </row>
    <row r="21" spans="2:15" ht="23.25" thickBot="1">
      <c r="B21" s="17" t="s">
        <v>14</v>
      </c>
      <c r="C21" s="12"/>
      <c r="D21" s="12"/>
      <c r="E21" s="12"/>
      <c r="F21" s="12"/>
      <c r="G21" s="12"/>
      <c r="H21" s="12"/>
      <c r="I21" s="12"/>
      <c r="J21" s="13" t="b">
        <f>AND(C21=0,D21=0,E21=0,F21=2,G21=4,H21=0,I21=8)</f>
        <v>0</v>
      </c>
      <c r="K21" s="18" t="str">
        <f t="shared" si="0"/>
        <v>L</v>
      </c>
      <c r="L21" s="12"/>
      <c r="M21" s="15" t="s">
        <v>7</v>
      </c>
      <c r="N21" s="16" t="b">
        <f>AND(L21=2.408)</f>
        <v>0</v>
      </c>
      <c r="O21" s="14" t="str">
        <f t="shared" si="1"/>
        <v>L</v>
      </c>
    </row>
    <row r="22" spans="2:15" ht="23.25" thickBot="1">
      <c r="B22" s="17" t="s">
        <v>24</v>
      </c>
      <c r="C22" s="12"/>
      <c r="D22" s="12"/>
      <c r="E22" s="12"/>
      <c r="F22" s="12"/>
      <c r="G22" s="12"/>
      <c r="H22" s="12"/>
      <c r="I22" s="12"/>
      <c r="J22" s="13" t="b">
        <f>AND(C22=0,D22=0,E22=8,F22=4,G22=9,H22=9,I22=0)</f>
        <v>0</v>
      </c>
      <c r="K22" s="18" t="str">
        <f t="shared" si="0"/>
        <v>L</v>
      </c>
      <c r="L22" s="12"/>
      <c r="M22" s="22" t="s">
        <v>8</v>
      </c>
      <c r="N22" s="16" t="b">
        <f>AND(L22=0.08499)</f>
        <v>0</v>
      </c>
      <c r="O22" s="14" t="str">
        <f t="shared" si="1"/>
        <v>L</v>
      </c>
    </row>
    <row r="23" spans="2:15" ht="23.25" thickBot="1">
      <c r="B23" s="17" t="s">
        <v>21</v>
      </c>
      <c r="C23" s="12"/>
      <c r="D23" s="12"/>
      <c r="E23" s="12"/>
      <c r="F23" s="12"/>
      <c r="G23" s="12"/>
      <c r="H23" s="12"/>
      <c r="I23" s="12"/>
      <c r="J23" s="13" t="b">
        <f>AND(C23=0,D23=0,E23=0,F23=1,G23=3,H23=4,I23=0)</f>
        <v>0</v>
      </c>
      <c r="K23" s="18" t="str">
        <f t="shared" si="0"/>
        <v>L</v>
      </c>
      <c r="L23" s="12"/>
      <c r="M23" s="22" t="s">
        <v>5</v>
      </c>
      <c r="N23" s="16" t="b">
        <f>AND(L23=134)</f>
        <v>0</v>
      </c>
      <c r="O23" s="14" t="str">
        <f t="shared" si="1"/>
        <v>L</v>
      </c>
    </row>
    <row r="24" spans="3:9" ht="22.5">
      <c r="C24" s="8" t="s">
        <v>8</v>
      </c>
      <c r="D24" s="8"/>
      <c r="E24" s="8"/>
      <c r="F24" s="8" t="s">
        <v>7</v>
      </c>
      <c r="G24" s="8" t="s">
        <v>6</v>
      </c>
      <c r="H24" s="8" t="s">
        <v>5</v>
      </c>
      <c r="I24" s="8" t="s">
        <v>4</v>
      </c>
    </row>
  </sheetData>
  <sheetProtection sheet="1" objects="1" scenarios="1" selectLockedCells="1"/>
  <printOptions/>
  <pageMargins left="0.787401575" right="0.787401575" top="0.984251969" bottom="0.984251969" header="0.4921259845" footer="0.4921259845"/>
  <pageSetup horizontalDpi="300" verticalDpi="300" orientation="portrait" paperSize="9" r:id="rId1"/>
  <ignoredErrors>
    <ignoredError sqref="J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Cathomen</dc:creator>
  <cp:keywords/>
  <dc:description/>
  <cp:lastModifiedBy>Mario Cathomen</cp:lastModifiedBy>
  <dcterms:created xsi:type="dcterms:W3CDTF">2007-06-26T20:01:15Z</dcterms:created>
  <dcterms:modified xsi:type="dcterms:W3CDTF">2013-03-05T22:01:51Z</dcterms:modified>
  <cp:category/>
  <cp:version/>
  <cp:contentType/>
  <cp:contentStatus/>
</cp:coreProperties>
</file>